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3725"/>
  </bookViews>
  <sheets>
    <sheet name="Packing List" sheetId="1" r:id="rId1"/>
  </sheets>
  <definedNames>
    <definedName name="_xlnm._FilterDatabase" localSheetId="0" hidden="1">'Packing List'!$G$2:$R$18</definedName>
    <definedName name="_xlnm.Print_Area" localSheetId="0">'Packing List'!$A$1:$R$21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8" i="1" l="1"/>
  <c r="S12" i="1"/>
  <c r="S13" i="1"/>
  <c r="S14" i="1"/>
  <c r="S15" i="1"/>
  <c r="S16" i="1"/>
  <c r="S17" i="1"/>
  <c r="S5" i="1"/>
  <c r="S6" i="1"/>
  <c r="S7" i="1"/>
  <c r="S8" i="1"/>
  <c r="S9" i="1"/>
  <c r="S10" i="1"/>
  <c r="S11" i="1"/>
  <c r="S4" i="1"/>
  <c r="H18" i="1"/>
  <c r="J4" i="1"/>
  <c r="N4" i="1"/>
  <c r="J6" i="1"/>
  <c r="R6" i="1"/>
  <c r="N6" i="1"/>
  <c r="O6" i="1"/>
  <c r="Q6" i="1"/>
  <c r="O5" i="1"/>
  <c r="O4" i="1"/>
  <c r="Q4" i="1"/>
  <c r="J5" i="1"/>
  <c r="R5" i="1"/>
  <c r="R4" i="1"/>
  <c r="J8" i="1"/>
  <c r="N8" i="1"/>
  <c r="J9" i="1"/>
  <c r="N9" i="1"/>
  <c r="J10" i="1"/>
  <c r="R10" i="1"/>
  <c r="N10" i="1"/>
  <c r="J11" i="1"/>
  <c r="N11" i="1"/>
  <c r="J12" i="1"/>
  <c r="N12" i="1"/>
  <c r="J13" i="1"/>
  <c r="N13" i="1"/>
  <c r="J14" i="1"/>
  <c r="R14" i="1"/>
  <c r="N14" i="1"/>
  <c r="J15" i="1"/>
  <c r="N15" i="1"/>
  <c r="J16" i="1"/>
  <c r="N16" i="1"/>
  <c r="J17" i="1"/>
  <c r="N17" i="1"/>
  <c r="J7" i="1"/>
  <c r="N7" i="1"/>
  <c r="Q12" i="1"/>
  <c r="Q10" i="1"/>
  <c r="Q11" i="1"/>
  <c r="R11" i="1"/>
  <c r="Q13" i="1"/>
  <c r="R9" i="1"/>
  <c r="R15" i="1"/>
  <c r="Q15" i="1"/>
  <c r="Q7" i="1"/>
  <c r="R7" i="1"/>
  <c r="Q5" i="1"/>
  <c r="R17" i="1"/>
  <c r="Q17" i="1"/>
  <c r="Q9" i="1"/>
  <c r="R13" i="1"/>
  <c r="Q16" i="1"/>
  <c r="R16" i="1"/>
  <c r="J18" i="1"/>
  <c r="N5" i="1"/>
  <c r="N18" i="1"/>
  <c r="Q14" i="1"/>
  <c r="R12" i="1"/>
  <c r="Q8" i="1"/>
  <c r="R8" i="1"/>
  <c r="R18" i="1"/>
  <c r="Q18" i="1"/>
</calcChain>
</file>

<file path=xl/sharedStrings.xml><?xml version="1.0" encoding="utf-8"?>
<sst xmlns="http://schemas.openxmlformats.org/spreadsheetml/2006/main" count="125" uniqueCount="70">
  <si>
    <t>STYLE#</t>
  </si>
  <si>
    <t>SIZE</t>
  </si>
  <si>
    <t>NO. CTN</t>
  </si>
  <si>
    <t>P.O#</t>
  </si>
  <si>
    <t>TOTAL</t>
  </si>
  <si>
    <t>Cartons Dimensions</t>
  </si>
  <si>
    <t>L</t>
  </si>
  <si>
    <t>W</t>
  </si>
  <si>
    <t>H</t>
  </si>
  <si>
    <t>CBM</t>
  </si>
  <si>
    <t>#</t>
  </si>
  <si>
    <t>Color</t>
  </si>
  <si>
    <t>Pcs/ CTN</t>
  </si>
  <si>
    <t>Pcs / Qty</t>
  </si>
  <si>
    <t>4-7</t>
  </si>
  <si>
    <t>8-12</t>
  </si>
  <si>
    <t>UNI2107</t>
  </si>
  <si>
    <t>N.W</t>
  </si>
  <si>
    <t>G.W</t>
  </si>
  <si>
    <t>Total N.W</t>
  </si>
  <si>
    <t>Total G.W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</si>
  <si>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</si>
  <si>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</si>
  <si>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</si>
  <si>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</si>
  <si>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</si>
  <si>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</si>
  <si>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</si>
  <si>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</si>
  <si>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</si>
  <si>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</si>
  <si>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</si>
  <si>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</si>
  <si>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</si>
  <si>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</t>
  </si>
  <si>
    <t>packing list NO  (3-2022)</t>
  </si>
  <si>
    <t>BB7-283</t>
  </si>
  <si>
    <t>BB5-284</t>
  </si>
  <si>
    <t>BB7-284</t>
  </si>
  <si>
    <t>DEEP BLUE SEA TRUNKS</t>
  </si>
  <si>
    <t>COSMIC DINOS TRUNKS</t>
  </si>
  <si>
    <t>GS7-718</t>
  </si>
  <si>
    <t>GS4-720</t>
  </si>
  <si>
    <t>GS7-720</t>
  </si>
  <si>
    <t>GS4-721</t>
  </si>
  <si>
    <t>GS7-721</t>
  </si>
  <si>
    <t>GS4-712</t>
  </si>
  <si>
    <t>GS7-712</t>
  </si>
  <si>
    <t>BB4-296</t>
  </si>
  <si>
    <t>BB7-296</t>
  </si>
  <si>
    <t>BB4-297</t>
  </si>
  <si>
    <t>BB7-297</t>
  </si>
  <si>
    <t>UNI2106</t>
  </si>
  <si>
    <t>UNI2103</t>
  </si>
  <si>
    <t>SWEET LIKE PAISLEY BODY RASHGUARD</t>
  </si>
  <si>
    <t xml:space="preserve">TIDAL WAVE(BLUE) BODY RASHGUARD </t>
  </si>
  <si>
    <t xml:space="preserve">TIDAL WAVE(PINK) BODY RASHGUARD </t>
  </si>
  <si>
    <t>ON THE FRINCE BODY RASHGUARD</t>
  </si>
  <si>
    <t>RAY OFF LIKE BODY RASHGUARD</t>
  </si>
  <si>
    <t xml:space="preserve">WAIKKI BEACH BODY RASHGUARD </t>
  </si>
  <si>
    <t>7\16</t>
  </si>
  <si>
    <t>4\6X</t>
  </si>
  <si>
    <t>4/6X</t>
  </si>
  <si>
    <t>58</t>
  </si>
  <si>
    <t>31</t>
  </si>
  <si>
    <t>fabric content</t>
  </si>
  <si>
    <t>BOYS SHORT :100% POLYESTER MICRO FIBER WOVEN 110 GSM</t>
  </si>
  <si>
    <t>Girls' swimwear :single jersy 85%polyester &amp;15 %spandex  200 GSM</t>
  </si>
  <si>
    <t>ITEM</t>
  </si>
  <si>
    <t>Retail ($25 p/p)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</si>
</sst>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b/>
      <sz val="16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4" fillId="0" borderId="0"/>
    <xf numFmtId="0" fontId="2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1" fillId="0" borderId="0" xfId="0" applyFont="1"/>
    <xf numFmtId="0" fontId="10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17">
    <cellStyle name="Comma 2" xfId="1"/>
    <cellStyle name="Comma 2 2" xfId="2"/>
    <cellStyle name="Comma 2 3" xfId="3"/>
    <cellStyle name="Comma 2 3 2" xfId="4"/>
    <cellStyle name="Comma 3" xfId="5"/>
    <cellStyle name="Comma 3 2" xfId="6"/>
    <cellStyle name="Currency 2" xfId="7"/>
    <cellStyle name="Currency 2 2" xfId="8"/>
    <cellStyle name="Currency 2 3" xfId="9"/>
    <cellStyle name="Currency 2 3 2" xfId="10"/>
    <cellStyle name="Currency 3" xfId="11"/>
    <cellStyle name="Currency 3 2" xfId="12"/>
    <cellStyle name="Normal" xfId="0" builtinId="0"/>
    <cellStyle name="Normal 2" xfId="13"/>
    <cellStyle name="Normal 3" xfId="14"/>
    <cellStyle name="Normal 4" xfId="15"/>
    <cellStyle name="Normal 4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435429</xdr:colOff>
      <xdr:row>3</xdr:row>
      <xdr:rowOff>204107</xdr:rowOff>
    </xdr:from>
    <xdr:to>
      <xdr:col>5</xdr:col>
      <xdr:colOff>2286000</xdr:colOff>
      <xdr:row>3</xdr:row>
      <xdr:rowOff>1496402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xmlns="" id="{CE4E113E-2998-4D22-8528-EFEFD7532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12679" y="4395107"/>
          <a:ext cx="1850571" cy="1292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571500</xdr:colOff>
      <xdr:row>4</xdr:row>
      <xdr:rowOff>340180</xdr:rowOff>
    </xdr:from>
    <xdr:to>
      <xdr:col>5</xdr:col>
      <xdr:colOff>2245179</xdr:colOff>
      <xdr:row>5</xdr:row>
      <xdr:rowOff>1147356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xmlns="" id="{EA4F4E52-FC3A-40A5-9867-810879ECE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0" y="6327323"/>
          <a:ext cx="1673679" cy="1310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748393</xdr:colOff>
      <xdr:row>6</xdr:row>
      <xdr:rowOff>95250</xdr:rowOff>
    </xdr:from>
    <xdr:to>
      <xdr:col>5</xdr:col>
      <xdr:colOff>2041071</xdr:colOff>
      <xdr:row>6</xdr:row>
      <xdr:rowOff>1143000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EF8670D-1257-4F59-9A06-5D7A3A056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5643" y="7878536"/>
          <a:ext cx="1292678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625928</xdr:colOff>
      <xdr:row>7</xdr:row>
      <xdr:rowOff>13607</xdr:rowOff>
    </xdr:from>
    <xdr:to>
      <xdr:col>5</xdr:col>
      <xdr:colOff>2000249</xdr:colOff>
      <xdr:row>8</xdr:row>
      <xdr:rowOff>843642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43ECEFD-4F6C-4BD4-9D4C-FA08963F8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3178" y="9007928"/>
          <a:ext cx="1374321" cy="1224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503464</xdr:colOff>
      <xdr:row>9</xdr:row>
      <xdr:rowOff>122465</xdr:rowOff>
    </xdr:from>
    <xdr:to>
      <xdr:col>5</xdr:col>
      <xdr:colOff>2068286</xdr:colOff>
      <xdr:row>10</xdr:row>
      <xdr:rowOff>734785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8BF2134C-8BBD-4D81-B1EA-8CA677B03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14" y="10395858"/>
          <a:ext cx="1564822" cy="870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367393</xdr:colOff>
      <xdr:row>11</xdr:row>
      <xdr:rowOff>54428</xdr:rowOff>
    </xdr:from>
    <xdr:to>
      <xdr:col>5</xdr:col>
      <xdr:colOff>2313214</xdr:colOff>
      <xdr:row>12</xdr:row>
      <xdr:rowOff>476250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xmlns="" id="{71795963-55FD-425E-9555-EFEB5E76C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43" y="11389178"/>
          <a:ext cx="1945821" cy="107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693963</xdr:colOff>
      <xdr:row>13</xdr:row>
      <xdr:rowOff>95250</xdr:rowOff>
    </xdr:from>
    <xdr:ext cx="1319893" cy="952500"/>
    <xdr:pic>
      <xdr:nvPicPr>
        <xdr:cNvPr id="8" name="Picture 66">
          <a:extLst>
            <a:ext uri="{FF2B5EF4-FFF2-40B4-BE49-F238E27FC236}">
              <a16:creationId xmlns:a16="http://schemas.microsoft.com/office/drawing/2014/main" xmlns="" id="{A663A510-A95D-435A-9E77-AD0DBCF0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71213" y="12586607"/>
          <a:ext cx="1319893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435428</xdr:colOff>
      <xdr:row>15</xdr:row>
      <xdr:rowOff>27215</xdr:rowOff>
    </xdr:from>
    <xdr:to>
      <xdr:col>5</xdr:col>
      <xdr:colOff>2041071</xdr:colOff>
      <xdr:row>16</xdr:row>
      <xdr:rowOff>340179</xdr:rowOff>
    </xdr:to>
    <xdr:pic>
      <xdr:nvPicPr>
        <xdr:cNvPr id="9" name="Picture 67">
          <a:extLst>
            <a:ext uri="{FF2B5EF4-FFF2-40B4-BE49-F238E27FC236}">
              <a16:creationId xmlns:a16="http://schemas.microsoft.com/office/drawing/2014/main" xmlns="" id="{17113F7B-53D6-4B58-B986-74EB44B60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12678" y="13607144"/>
          <a:ext cx="1605643" cy="1074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0"/>
  <sheetViews>
    <sheetView tabSelected="1" zoomScale="90" zoomScaleNormal="70" zoomScaleSheetLayoutView="70" workbookViewId="0">
      <selection activeCell="H20" sqref="H20"/>
    </sheetView>
  </sheetViews>
  <sheetFormatPr defaultColWidth="9.140625" defaultRowHeight="15" x14ac:dyDescent="0.25"/>
  <cols>
    <col min="1" max="1" width="17.85546875" style="2" customWidth="1"/>
    <col min="2" max="2" width="15" style="1" customWidth="1"/>
    <col min="3" max="3" width="12.140625" style="1" customWidth="1"/>
    <col min="4" max="4" width="24.42578125" style="1" customWidth="1"/>
    <col min="5" max="5" width="57.28515625" style="1" bestFit="1" customWidth="1"/>
    <col min="6" max="6" width="41.140625" style="1" customWidth="1"/>
    <col min="7" max="7" width="12.140625" style="1" customWidth="1"/>
    <col min="8" max="8" width="19.7109375" style="1" customWidth="1"/>
    <col min="9" max="9" width="9.42578125" style="1" customWidth="1"/>
    <col min="10" max="10" width="13.28515625" style="1" bestFit="1" customWidth="1"/>
    <col min="11" max="12" width="4.42578125" style="1" customWidth="1"/>
    <col min="13" max="13" width="4.85546875" style="1" bestFit="1" customWidth="1"/>
    <col min="14" max="14" width="10" style="2" customWidth="1"/>
    <col min="15" max="16" width="6.85546875" style="2" customWidth="1"/>
    <col min="17" max="18" width="12" style="2" bestFit="1" customWidth="1"/>
    <col min="19" max="19" width="17" style="2" customWidth="1"/>
    <col min="20" max="16384" width="9.140625" style="2"/>
  </cols>
  <sheetData>
    <row r="1" spans="1:19" s="4" customFormat="1" ht="45.75" customHeight="1" x14ac:dyDescent="0.3">
      <c r="A1" s="3"/>
      <c r="B1" s="3"/>
      <c r="C1" s="3"/>
      <c r="D1" s="3"/>
      <c r="E1" s="33" t="s">
        <v>35</v>
      </c>
      <c r="F1" s="33"/>
      <c r="G1" s="33"/>
      <c r="H1" s="33"/>
      <c r="I1" s="33"/>
      <c r="J1" s="33"/>
      <c r="K1" s="33"/>
      <c r="L1" s="33"/>
      <c r="M1" s="3"/>
    </row>
    <row r="2" spans="1:19" ht="15.75" customHeight="1" x14ac:dyDescent="0.25">
      <c r="A2" s="31" t="s">
        <v>10</v>
      </c>
      <c r="B2" s="32" t="s">
        <v>0</v>
      </c>
      <c r="C2" s="32" t="s">
        <v>3</v>
      </c>
      <c r="D2" s="40" t="s">
        <v>65</v>
      </c>
      <c r="E2" s="32" t="s">
        <v>11</v>
      </c>
      <c r="F2" s="40" t="s">
        <v>68</v>
      </c>
      <c r="G2" s="35" t="s">
        <v>1</v>
      </c>
      <c r="H2" s="32" t="s">
        <v>13</v>
      </c>
      <c r="I2" s="32" t="s">
        <v>12</v>
      </c>
      <c r="J2" s="36" t="s">
        <v>2</v>
      </c>
      <c r="K2" s="34" t="s">
        <v>5</v>
      </c>
      <c r="L2" s="34"/>
      <c r="M2" s="34"/>
      <c r="N2" s="45" t="s">
        <v>9</v>
      </c>
      <c r="O2" s="45" t="s">
        <v>17</v>
      </c>
      <c r="P2" s="45" t="s">
        <v>18</v>
      </c>
      <c r="Q2" s="46" t="s">
        <v>19</v>
      </c>
      <c r="R2" s="46" t="s">
        <v>20</v>
      </c>
    </row>
    <row r="3" spans="1:19" ht="20.25" x14ac:dyDescent="0.25">
      <c r="A3" s="31"/>
      <c r="B3" s="32"/>
      <c r="C3" s="32"/>
      <c r="D3" s="41"/>
      <c r="E3" s="32"/>
      <c r="F3" s="41"/>
      <c r="G3" s="35"/>
      <c r="H3" s="32"/>
      <c r="I3" s="32"/>
      <c r="J3" s="36"/>
      <c r="K3" s="5" t="s">
        <v>6</v>
      </c>
      <c r="L3" s="5" t="s">
        <v>7</v>
      </c>
      <c r="M3" s="5" t="s">
        <v>8</v>
      </c>
      <c r="N3" s="45"/>
      <c r="O3" s="45"/>
      <c r="P3" s="45"/>
      <c r="Q3" s="46"/>
      <c r="R3" s="46"/>
      <c r="S3" s="28" t="s">
        <v>69</v>
      </c>
    </row>
    <row r="4" spans="1:19" ht="141" customHeight="1" x14ac:dyDescent="0.25">
      <c r="A4" s="13" t="s">
        <v>34</v>
      </c>
      <c r="B4" s="10" t="s">
        <v>36</v>
      </c>
      <c r="C4" s="37" t="s">
        <v>16</v>
      </c>
      <c r="D4" s="37" t="s">
        <v>66</v>
      </c>
      <c r="E4" s="10" t="s">
        <v>40</v>
      </c>
      <c r="F4" s="10"/>
      <c r="G4" s="10" t="s">
        <v>15</v>
      </c>
      <c r="H4" s="11">
        <v>3336</v>
      </c>
      <c r="I4" s="10">
        <v>24</v>
      </c>
      <c r="J4" s="10">
        <f t="shared" ref="J4:J17" si="0">H4/I4</f>
        <v>139</v>
      </c>
      <c r="K4" s="10">
        <v>55</v>
      </c>
      <c r="L4" s="10">
        <v>40</v>
      </c>
      <c r="M4" s="10">
        <v>19</v>
      </c>
      <c r="N4" s="17">
        <f t="shared" ref="N4:N17" si="1">J4*K4*L4*M4/1000000</f>
        <v>5.8102</v>
      </c>
      <c r="O4" s="18">
        <f t="shared" ref="O4:O6" si="2">P4-0.75</f>
        <v>4.6500000000000004</v>
      </c>
      <c r="P4" s="18">
        <v>5.4</v>
      </c>
      <c r="Q4" s="19">
        <f t="shared" ref="Q4:Q17" si="3">O4*J4</f>
        <v>646.35</v>
      </c>
      <c r="R4" s="19">
        <f t="shared" ref="R4:R17" si="4">P4*J4</f>
        <v>750.6</v>
      </c>
      <c r="S4" s="28">
        <f>SUM(H4*25)</f>
        <v>83400</v>
      </c>
    </row>
    <row r="5" spans="1:19" ht="39.75" customHeight="1" x14ac:dyDescent="0.25">
      <c r="A5" s="27" t="s">
        <v>21</v>
      </c>
      <c r="B5" s="13" t="s">
        <v>37</v>
      </c>
      <c r="C5" s="38"/>
      <c r="D5" s="38"/>
      <c r="E5" s="13" t="s">
        <v>39</v>
      </c>
      <c r="F5" s="13"/>
      <c r="G5" s="13" t="s">
        <v>14</v>
      </c>
      <c r="H5" s="14">
        <v>2448</v>
      </c>
      <c r="I5" s="13">
        <v>24</v>
      </c>
      <c r="J5" s="13">
        <f t="shared" si="0"/>
        <v>102</v>
      </c>
      <c r="K5" s="13">
        <v>55</v>
      </c>
      <c r="L5" s="13">
        <v>35</v>
      </c>
      <c r="M5" s="13">
        <v>19</v>
      </c>
      <c r="N5" s="20">
        <f t="shared" si="1"/>
        <v>3.7306499999999998</v>
      </c>
      <c r="O5" s="21">
        <f t="shared" si="2"/>
        <v>3.45</v>
      </c>
      <c r="P5" s="21">
        <v>4.2</v>
      </c>
      <c r="Q5" s="22">
        <f t="shared" si="3"/>
        <v>351.90000000000003</v>
      </c>
      <c r="R5" s="22">
        <f t="shared" si="4"/>
        <v>428.40000000000003</v>
      </c>
      <c r="S5" s="28">
        <f t="shared" ref="S5:S17" si="5">SUM(H5*25)</f>
        <v>61200</v>
      </c>
    </row>
    <row r="6" spans="1:19" ht="102" customHeight="1" x14ac:dyDescent="0.25">
      <c r="A6" s="27" t="s">
        <v>22</v>
      </c>
      <c r="B6" s="10" t="s">
        <v>38</v>
      </c>
      <c r="C6" s="39"/>
      <c r="D6" s="39"/>
      <c r="E6" s="13" t="s">
        <v>39</v>
      </c>
      <c r="F6" s="13"/>
      <c r="G6" s="10" t="s">
        <v>15</v>
      </c>
      <c r="H6" s="15">
        <v>5928</v>
      </c>
      <c r="I6" s="10">
        <v>24</v>
      </c>
      <c r="J6" s="10">
        <f t="shared" si="0"/>
        <v>247</v>
      </c>
      <c r="K6" s="10">
        <v>55</v>
      </c>
      <c r="L6" s="10">
        <v>40</v>
      </c>
      <c r="M6" s="10">
        <v>19</v>
      </c>
      <c r="N6" s="17">
        <f t="shared" si="1"/>
        <v>10.3246</v>
      </c>
      <c r="O6" s="18">
        <f t="shared" si="2"/>
        <v>4.6500000000000004</v>
      </c>
      <c r="P6" s="18">
        <v>5.4</v>
      </c>
      <c r="Q6" s="19">
        <f t="shared" si="3"/>
        <v>1148.5500000000002</v>
      </c>
      <c r="R6" s="19">
        <f t="shared" si="4"/>
        <v>1333.8000000000002</v>
      </c>
      <c r="S6" s="28">
        <f t="shared" si="5"/>
        <v>148200</v>
      </c>
    </row>
    <row r="7" spans="1:19" ht="95.25" customHeight="1" x14ac:dyDescent="0.25">
      <c r="A7" s="10" t="s">
        <v>23</v>
      </c>
      <c r="B7" s="12" t="s">
        <v>41</v>
      </c>
      <c r="C7" s="12" t="s">
        <v>52</v>
      </c>
      <c r="D7" s="42" t="s">
        <v>67</v>
      </c>
      <c r="E7" s="12" t="s">
        <v>54</v>
      </c>
      <c r="F7" s="12"/>
      <c r="G7" s="12" t="s">
        <v>60</v>
      </c>
      <c r="H7" s="16">
        <v>5736</v>
      </c>
      <c r="I7" s="12">
        <v>24</v>
      </c>
      <c r="J7" s="23">
        <f t="shared" si="0"/>
        <v>239</v>
      </c>
      <c r="K7" s="23" t="s">
        <v>63</v>
      </c>
      <c r="L7" s="23" t="s">
        <v>64</v>
      </c>
      <c r="M7" s="23" t="s">
        <v>32</v>
      </c>
      <c r="N7" s="24">
        <f t="shared" si="1"/>
        <v>5.5863860000000001</v>
      </c>
      <c r="O7" s="25">
        <v>3.55</v>
      </c>
      <c r="P7" s="25">
        <v>4.05</v>
      </c>
      <c r="Q7" s="26">
        <f t="shared" si="3"/>
        <v>848.44999999999993</v>
      </c>
      <c r="R7" s="26">
        <f t="shared" si="4"/>
        <v>967.94999999999993</v>
      </c>
      <c r="S7" s="28">
        <f t="shared" si="5"/>
        <v>143400</v>
      </c>
    </row>
    <row r="8" spans="1:19" ht="30.75" customHeight="1" x14ac:dyDescent="0.25">
      <c r="A8" s="10" t="s">
        <v>24</v>
      </c>
      <c r="B8" s="12" t="s">
        <v>42</v>
      </c>
      <c r="C8" s="12" t="s">
        <v>52</v>
      </c>
      <c r="D8" s="43"/>
      <c r="E8" s="12" t="s">
        <v>55</v>
      </c>
      <c r="F8" s="47"/>
      <c r="G8" s="12" t="s">
        <v>61</v>
      </c>
      <c r="H8" s="15">
        <v>1200</v>
      </c>
      <c r="I8" s="12">
        <v>24</v>
      </c>
      <c r="J8" s="10">
        <f t="shared" si="0"/>
        <v>50</v>
      </c>
      <c r="K8" s="23" t="s">
        <v>63</v>
      </c>
      <c r="L8" s="23" t="s">
        <v>64</v>
      </c>
      <c r="M8" s="23" t="s">
        <v>32</v>
      </c>
      <c r="N8" s="17">
        <f t="shared" si="1"/>
        <v>1.1687000000000001</v>
      </c>
      <c r="O8" s="18">
        <v>2.15</v>
      </c>
      <c r="P8" s="18">
        <v>3.4</v>
      </c>
      <c r="Q8" s="19">
        <f t="shared" si="3"/>
        <v>107.5</v>
      </c>
      <c r="R8" s="19">
        <f t="shared" si="4"/>
        <v>170</v>
      </c>
      <c r="S8" s="28">
        <f t="shared" si="5"/>
        <v>30000</v>
      </c>
    </row>
    <row r="9" spans="1:19" ht="69.75" customHeight="1" x14ac:dyDescent="0.25">
      <c r="A9" s="27" t="s">
        <v>25</v>
      </c>
      <c r="B9" s="12" t="s">
        <v>43</v>
      </c>
      <c r="C9" s="12" t="s">
        <v>52</v>
      </c>
      <c r="D9" s="43"/>
      <c r="E9" s="12" t="s">
        <v>55</v>
      </c>
      <c r="F9" s="48"/>
      <c r="G9" s="12" t="s">
        <v>60</v>
      </c>
      <c r="H9" s="16">
        <v>6552</v>
      </c>
      <c r="I9" s="12">
        <v>24</v>
      </c>
      <c r="J9" s="23">
        <f t="shared" si="0"/>
        <v>273</v>
      </c>
      <c r="K9" s="23" t="s">
        <v>63</v>
      </c>
      <c r="L9" s="23" t="s">
        <v>64</v>
      </c>
      <c r="M9" s="23" t="s">
        <v>32</v>
      </c>
      <c r="N9" s="24">
        <f t="shared" si="1"/>
        <v>6.3811020000000003</v>
      </c>
      <c r="O9" s="25">
        <v>3.55</v>
      </c>
      <c r="P9" s="25">
        <v>4.05</v>
      </c>
      <c r="Q9" s="26">
        <f t="shared" si="3"/>
        <v>969.15</v>
      </c>
      <c r="R9" s="26">
        <f t="shared" si="4"/>
        <v>1105.6499999999999</v>
      </c>
      <c r="S9" s="28">
        <f t="shared" si="5"/>
        <v>163800</v>
      </c>
    </row>
    <row r="10" spans="1:19" ht="20.25" customHeight="1" x14ac:dyDescent="0.25">
      <c r="A10" s="10" t="s">
        <v>26</v>
      </c>
      <c r="B10" s="12" t="s">
        <v>44</v>
      </c>
      <c r="C10" s="12" t="s">
        <v>52</v>
      </c>
      <c r="D10" s="43"/>
      <c r="E10" s="12" t="s">
        <v>56</v>
      </c>
      <c r="F10" s="47"/>
      <c r="G10" s="12" t="s">
        <v>61</v>
      </c>
      <c r="H10" s="15">
        <v>1224</v>
      </c>
      <c r="I10" s="12">
        <v>24</v>
      </c>
      <c r="J10" s="10">
        <f t="shared" si="0"/>
        <v>51</v>
      </c>
      <c r="K10" s="23" t="s">
        <v>63</v>
      </c>
      <c r="L10" s="23" t="s">
        <v>64</v>
      </c>
      <c r="M10" s="23" t="s">
        <v>32</v>
      </c>
      <c r="N10" s="17">
        <f t="shared" si="1"/>
        <v>1.1920740000000001</v>
      </c>
      <c r="O10" s="18">
        <v>2.15</v>
      </c>
      <c r="P10" s="18">
        <v>3.4</v>
      </c>
      <c r="Q10" s="19">
        <f t="shared" si="3"/>
        <v>109.64999999999999</v>
      </c>
      <c r="R10" s="19">
        <f t="shared" si="4"/>
        <v>173.4</v>
      </c>
      <c r="S10" s="28">
        <f t="shared" si="5"/>
        <v>30600</v>
      </c>
    </row>
    <row r="11" spans="1:19" ht="63" customHeight="1" x14ac:dyDescent="0.25">
      <c r="A11" s="27" t="s">
        <v>27</v>
      </c>
      <c r="B11" s="12" t="s">
        <v>45</v>
      </c>
      <c r="C11" s="12" t="s">
        <v>52</v>
      </c>
      <c r="D11" s="43"/>
      <c r="E11" s="12" t="s">
        <v>56</v>
      </c>
      <c r="F11" s="48"/>
      <c r="G11" s="12" t="s">
        <v>60</v>
      </c>
      <c r="H11" s="16">
        <v>1632</v>
      </c>
      <c r="I11" s="12">
        <v>24</v>
      </c>
      <c r="J11" s="23">
        <f t="shared" si="0"/>
        <v>68</v>
      </c>
      <c r="K11" s="23" t="s">
        <v>63</v>
      </c>
      <c r="L11" s="23" t="s">
        <v>64</v>
      </c>
      <c r="M11" s="23" t="s">
        <v>32</v>
      </c>
      <c r="N11" s="24">
        <f t="shared" si="1"/>
        <v>1.589432</v>
      </c>
      <c r="O11" s="25">
        <v>3.55</v>
      </c>
      <c r="P11" s="25">
        <v>4.05</v>
      </c>
      <c r="Q11" s="26">
        <f t="shared" si="3"/>
        <v>241.39999999999998</v>
      </c>
      <c r="R11" s="26">
        <f t="shared" si="4"/>
        <v>275.39999999999998</v>
      </c>
      <c r="S11" s="28">
        <f t="shared" si="5"/>
        <v>40800</v>
      </c>
    </row>
    <row r="12" spans="1:19" ht="51" customHeight="1" x14ac:dyDescent="0.25">
      <c r="A12" s="10" t="s">
        <v>28</v>
      </c>
      <c r="B12" s="12" t="s">
        <v>46</v>
      </c>
      <c r="C12" s="12" t="s">
        <v>52</v>
      </c>
      <c r="D12" s="43"/>
      <c r="E12" s="12" t="s">
        <v>57</v>
      </c>
      <c r="F12" s="47"/>
      <c r="G12" s="12" t="s">
        <v>61</v>
      </c>
      <c r="H12" s="15">
        <v>2304</v>
      </c>
      <c r="I12" s="12">
        <v>24</v>
      </c>
      <c r="J12" s="10">
        <f t="shared" si="0"/>
        <v>96</v>
      </c>
      <c r="K12" s="23" t="s">
        <v>63</v>
      </c>
      <c r="L12" s="23" t="s">
        <v>64</v>
      </c>
      <c r="M12" s="23" t="s">
        <v>32</v>
      </c>
      <c r="N12" s="17">
        <f t="shared" si="1"/>
        <v>2.2439040000000001</v>
      </c>
      <c r="O12" s="18">
        <v>2.15</v>
      </c>
      <c r="P12" s="18">
        <v>3.4</v>
      </c>
      <c r="Q12" s="19">
        <f t="shared" si="3"/>
        <v>206.39999999999998</v>
      </c>
      <c r="R12" s="19">
        <f t="shared" si="4"/>
        <v>326.39999999999998</v>
      </c>
      <c r="S12" s="28">
        <f t="shared" si="5"/>
        <v>57600</v>
      </c>
    </row>
    <row r="13" spans="1:19" ht="39.75" customHeight="1" x14ac:dyDescent="0.25">
      <c r="A13" s="27" t="s">
        <v>29</v>
      </c>
      <c r="B13" s="12" t="s">
        <v>47</v>
      </c>
      <c r="C13" s="12" t="s">
        <v>52</v>
      </c>
      <c r="D13" s="43"/>
      <c r="E13" s="12" t="s">
        <v>57</v>
      </c>
      <c r="F13" s="48"/>
      <c r="G13" s="12" t="s">
        <v>60</v>
      </c>
      <c r="H13" s="16">
        <v>6864</v>
      </c>
      <c r="I13" s="12">
        <v>24</v>
      </c>
      <c r="J13" s="23">
        <f t="shared" si="0"/>
        <v>286</v>
      </c>
      <c r="K13" s="23" t="s">
        <v>63</v>
      </c>
      <c r="L13" s="23" t="s">
        <v>64</v>
      </c>
      <c r="M13" s="23" t="s">
        <v>32</v>
      </c>
      <c r="N13" s="24">
        <f t="shared" si="1"/>
        <v>6.6849639999999999</v>
      </c>
      <c r="O13" s="25">
        <v>3.55</v>
      </c>
      <c r="P13" s="25">
        <v>4.05</v>
      </c>
      <c r="Q13" s="26">
        <f t="shared" si="3"/>
        <v>1015.3</v>
      </c>
      <c r="R13" s="26">
        <f t="shared" si="4"/>
        <v>1158.3</v>
      </c>
      <c r="S13" s="28">
        <f t="shared" si="5"/>
        <v>171600</v>
      </c>
    </row>
    <row r="14" spans="1:19" ht="20.25" customHeight="1" x14ac:dyDescent="0.25">
      <c r="A14" s="10" t="s">
        <v>30</v>
      </c>
      <c r="B14" s="12" t="s">
        <v>48</v>
      </c>
      <c r="C14" s="12" t="s">
        <v>53</v>
      </c>
      <c r="D14" s="43"/>
      <c r="E14" s="12" t="s">
        <v>58</v>
      </c>
      <c r="F14" s="47"/>
      <c r="G14" s="12" t="s">
        <v>62</v>
      </c>
      <c r="H14" s="15">
        <v>2496</v>
      </c>
      <c r="I14" s="12">
        <v>24</v>
      </c>
      <c r="J14" s="10">
        <f t="shared" si="0"/>
        <v>104</v>
      </c>
      <c r="K14" s="23" t="s">
        <v>63</v>
      </c>
      <c r="L14" s="23" t="s">
        <v>64</v>
      </c>
      <c r="M14" s="23" t="s">
        <v>32</v>
      </c>
      <c r="N14" s="17">
        <f t="shared" si="1"/>
        <v>2.4308960000000002</v>
      </c>
      <c r="O14" s="18">
        <v>2.15</v>
      </c>
      <c r="P14" s="18">
        <v>3.4</v>
      </c>
      <c r="Q14" s="19">
        <f t="shared" si="3"/>
        <v>223.6</v>
      </c>
      <c r="R14" s="19">
        <f t="shared" si="4"/>
        <v>353.59999999999997</v>
      </c>
      <c r="S14" s="28">
        <f t="shared" si="5"/>
        <v>62400</v>
      </c>
    </row>
    <row r="15" spans="1:19" ht="65.25" customHeight="1" x14ac:dyDescent="0.25">
      <c r="A15" s="27" t="s">
        <v>31</v>
      </c>
      <c r="B15" s="12" t="s">
        <v>49</v>
      </c>
      <c r="C15" s="12" t="s">
        <v>53</v>
      </c>
      <c r="D15" s="43"/>
      <c r="E15" s="12" t="s">
        <v>58</v>
      </c>
      <c r="F15" s="48"/>
      <c r="G15" s="12" t="s">
        <v>60</v>
      </c>
      <c r="H15" s="14">
        <v>2424</v>
      </c>
      <c r="I15" s="12">
        <v>24</v>
      </c>
      <c r="J15" s="13">
        <f t="shared" si="0"/>
        <v>101</v>
      </c>
      <c r="K15" s="23" t="s">
        <v>63</v>
      </c>
      <c r="L15" s="23" t="s">
        <v>64</v>
      </c>
      <c r="M15" s="23" t="s">
        <v>32</v>
      </c>
      <c r="N15" s="20">
        <f t="shared" si="1"/>
        <v>2.3607740000000002</v>
      </c>
      <c r="O15" s="25">
        <v>3.55</v>
      </c>
      <c r="P15" s="25">
        <v>4.05</v>
      </c>
      <c r="Q15" s="13">
        <f t="shared" si="3"/>
        <v>358.54999999999995</v>
      </c>
      <c r="R15" s="13">
        <f t="shared" si="4"/>
        <v>409.04999999999995</v>
      </c>
      <c r="S15" s="28">
        <f t="shared" si="5"/>
        <v>60600</v>
      </c>
    </row>
    <row r="16" spans="1:19" ht="60" customHeight="1" x14ac:dyDescent="0.25">
      <c r="A16" s="10" t="s">
        <v>32</v>
      </c>
      <c r="B16" s="12" t="s">
        <v>50</v>
      </c>
      <c r="C16" s="12" t="s">
        <v>53</v>
      </c>
      <c r="D16" s="43"/>
      <c r="E16" s="12" t="s">
        <v>59</v>
      </c>
      <c r="F16" s="47"/>
      <c r="G16" s="12" t="s">
        <v>61</v>
      </c>
      <c r="H16" s="14">
        <v>3240</v>
      </c>
      <c r="I16" s="12">
        <v>24</v>
      </c>
      <c r="J16" s="13">
        <f t="shared" si="0"/>
        <v>135</v>
      </c>
      <c r="K16" s="23" t="s">
        <v>63</v>
      </c>
      <c r="L16" s="23" t="s">
        <v>64</v>
      </c>
      <c r="M16" s="23" t="s">
        <v>32</v>
      </c>
      <c r="N16" s="20">
        <f t="shared" si="1"/>
        <v>3.1554899999999999</v>
      </c>
      <c r="O16" s="18">
        <v>2.15</v>
      </c>
      <c r="P16" s="18">
        <v>3.4</v>
      </c>
      <c r="Q16" s="13">
        <f t="shared" si="3"/>
        <v>290.25</v>
      </c>
      <c r="R16" s="13">
        <f t="shared" si="4"/>
        <v>459</v>
      </c>
      <c r="S16" s="28">
        <f t="shared" si="5"/>
        <v>81000</v>
      </c>
    </row>
    <row r="17" spans="1:19" ht="28.5" customHeight="1" x14ac:dyDescent="0.25">
      <c r="A17" s="13" t="s">
        <v>33</v>
      </c>
      <c r="B17" s="12" t="s">
        <v>51</v>
      </c>
      <c r="C17" s="12" t="s">
        <v>53</v>
      </c>
      <c r="D17" s="44"/>
      <c r="E17" s="12" t="s">
        <v>59</v>
      </c>
      <c r="F17" s="48"/>
      <c r="G17" s="12" t="s">
        <v>60</v>
      </c>
      <c r="H17" s="14">
        <v>3696</v>
      </c>
      <c r="I17" s="12">
        <v>24</v>
      </c>
      <c r="J17" s="13">
        <f t="shared" si="0"/>
        <v>154</v>
      </c>
      <c r="K17" s="23" t="s">
        <v>63</v>
      </c>
      <c r="L17" s="23" t="s">
        <v>64</v>
      </c>
      <c r="M17" s="23" t="s">
        <v>32</v>
      </c>
      <c r="N17" s="20">
        <f t="shared" si="1"/>
        <v>3.599596</v>
      </c>
      <c r="O17" s="25">
        <v>3.55</v>
      </c>
      <c r="P17" s="25">
        <v>4.05</v>
      </c>
      <c r="Q17" s="22">
        <f t="shared" si="3"/>
        <v>546.69999999999993</v>
      </c>
      <c r="R17" s="22">
        <f t="shared" si="4"/>
        <v>623.69999999999993</v>
      </c>
      <c r="S17" s="28">
        <f t="shared" si="5"/>
        <v>92400</v>
      </c>
    </row>
    <row r="18" spans="1:19" s="9" customFormat="1" ht="27" customHeight="1" x14ac:dyDescent="0.25">
      <c r="A18" s="31" t="s">
        <v>4</v>
      </c>
      <c r="B18" s="31"/>
      <c r="C18" s="31"/>
      <c r="D18" s="31"/>
      <c r="E18" s="31"/>
      <c r="F18" s="31"/>
      <c r="G18" s="31"/>
      <c r="H18" s="6">
        <f>SUM(H4:H17)</f>
        <v>49080</v>
      </c>
      <c r="I18" s="7"/>
      <c r="J18" s="6">
        <f>SUM(J4:J17)</f>
        <v>2045</v>
      </c>
      <c r="K18" s="7"/>
      <c r="L18" s="7"/>
      <c r="M18" s="7"/>
      <c r="N18" s="8">
        <f>SUM(N4:N17)</f>
        <v>56.258767999999996</v>
      </c>
      <c r="O18" s="8"/>
      <c r="P18" s="8"/>
      <c r="Q18" s="8">
        <f>SUM(Q4:Q17)</f>
        <v>7063.75</v>
      </c>
      <c r="R18" s="8">
        <f>SUM(R4:R17)</f>
        <v>8535.25</v>
      </c>
      <c r="S18" s="29">
        <f>SUM(S4:S17)</f>
        <v>1227000</v>
      </c>
    </row>
    <row r="20" spans="1:19" ht="25.5" x14ac:dyDescent="0.25">
      <c r="H20" s="30"/>
    </row>
  </sheetData>
  <mergeCells count="26">
    <mergeCell ref="F8:F9"/>
    <mergeCell ref="F10:F11"/>
    <mergeCell ref="F12:F13"/>
    <mergeCell ref="F14:F15"/>
    <mergeCell ref="F16:F17"/>
    <mergeCell ref="O2:O3"/>
    <mergeCell ref="P2:P3"/>
    <mergeCell ref="Q2:Q3"/>
    <mergeCell ref="R2:R3"/>
    <mergeCell ref="N2:N3"/>
    <mergeCell ref="A18:G18"/>
    <mergeCell ref="A2:A3"/>
    <mergeCell ref="B2:B3"/>
    <mergeCell ref="E1:L1"/>
    <mergeCell ref="K2:M2"/>
    <mergeCell ref="H2:H3"/>
    <mergeCell ref="C2:C3"/>
    <mergeCell ref="G2:G3"/>
    <mergeCell ref="E2:E3"/>
    <mergeCell ref="J2:J3"/>
    <mergeCell ref="I2:I3"/>
    <mergeCell ref="C4:C6"/>
    <mergeCell ref="D2:D3"/>
    <mergeCell ref="D4:D6"/>
    <mergeCell ref="D7:D17"/>
    <mergeCell ref="F2:F3"/>
  </mergeCells>
  <phoneticPr fontId="0" type="noConversion"/>
  <printOptions horizontalCentered="1" verticalCentered="1"/>
  <pageMargins left="0" right="0" top="0" bottom="0" header="0" footer="0"/>
  <pageSetup scale="3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Packing List</vt:lpstr>
      <vt:lpstr>'Packing List'!Print_Area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2025-04-23T08:10:37Z</dcterms:modified>
  <cp:category/>
</cp:coreProperties>
</file>